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75" activeTab="0"/>
  </bookViews>
  <sheets>
    <sheet name="GDTX  3.1" sheetId="1" r:id="rId1"/>
    <sheet name="GDTX 3.2" sheetId="2" r:id="rId2"/>
  </sheets>
  <definedNames/>
  <calcPr fullCalcOnLoad="1"/>
</workbook>
</file>

<file path=xl/sharedStrings.xml><?xml version="1.0" encoding="utf-8"?>
<sst xmlns="http://schemas.openxmlformats.org/spreadsheetml/2006/main" count="71" uniqueCount="49">
  <si>
    <t>TB</t>
  </si>
  <si>
    <t>SL</t>
  </si>
  <si>
    <t>TL</t>
  </si>
  <si>
    <t>LỚP</t>
  </si>
  <si>
    <t>Tổng số HS</t>
  </si>
  <si>
    <t>Tốt</t>
  </si>
  <si>
    <t>Khá</t>
  </si>
  <si>
    <t>Yếu</t>
  </si>
  <si>
    <t>Giỏi</t>
  </si>
  <si>
    <t>Hạnh kiểm</t>
  </si>
  <si>
    <t>Học lực</t>
  </si>
  <si>
    <t>Kém</t>
  </si>
  <si>
    <t>Cộng</t>
  </si>
  <si>
    <t>TT</t>
  </si>
  <si>
    <t>Nữ</t>
  </si>
  <si>
    <t>Dân tộc ít người</t>
  </si>
  <si>
    <t>Có hoàn cảnh kinh tế gia đình khó khăn</t>
  </si>
  <si>
    <t xml:space="preserve">Học lực yếu kém </t>
  </si>
  <si>
    <t>Xa trường, đi lại khó khăn</t>
  </si>
  <si>
    <t>ảnh hưởng thiên tai, dịch bệnh</t>
  </si>
  <si>
    <t xml:space="preserve">Nguyên nhân khác </t>
  </si>
  <si>
    <t>Khối 11</t>
  </si>
  <si>
    <t>Khối 12</t>
  </si>
  <si>
    <t>Khối 10</t>
  </si>
  <si>
    <t>Tổng số học sinh</t>
  </si>
  <si>
    <t>Đầu năm học</t>
  </si>
  <si>
    <t>Cuối năm học</t>
  </si>
  <si>
    <t>Học sinh  bỏ học</t>
  </si>
  <si>
    <t>Tổng số học sinh  bỏ học (1)</t>
  </si>
  <si>
    <t>TS Lớp</t>
  </si>
  <si>
    <t>Trường</t>
  </si>
  <si>
    <t>SỞ GIÁO DỤC VÀ ĐÀO TẠO</t>
  </si>
  <si>
    <t>Tổng</t>
  </si>
  <si>
    <t>TL(%)</t>
  </si>
  <si>
    <t>Biểu 3.1</t>
  </si>
  <si>
    <t>Kiểm tra1</t>
  </si>
  <si>
    <t>Kiểm tra2</t>
  </si>
  <si>
    <t>Trường</t>
  </si>
  <si>
    <t>Khối</t>
  </si>
  <si>
    <t xml:space="preserve">Tỷ lệ học sinh bỏ học </t>
  </si>
  <si>
    <t>Biểu 3. 2</t>
  </si>
  <si>
    <t>Trung tâm GDNN-GDTX Kỳ Anh</t>
  </si>
  <si>
    <t>Giám đốc trug tâm</t>
  </si>
  <si>
    <t>Nguyễn Phúc Long</t>
  </si>
  <si>
    <t>TX. Kỳ Anh, ngày 28 tháng 9 năm 2021</t>
  </si>
  <si>
    <t>THỐNG KÊ HỌC SINH GDTX BỎ HỌC NĂM HỌC 2020-2021</t>
  </si>
  <si>
    <t>Số học sinh bỏ học theo các nguyên nhân (3),</t>
  </si>
  <si>
    <t xml:space="preserve">Trung tâm GDNN-GDTX </t>
  </si>
  <si>
    <t>KẾT QỦA XẾP LOẠI HỌC LỰC, HẠNH KIỂM NĂM HỌC 2020-2021 GDTX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</si>
</sst>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0.000"/>
    <numFmt numFmtId="174" formatCode="0.00000"/>
    <numFmt numFmtId="175" formatCode="0.00000000"/>
    <numFmt numFmtId="176" formatCode="0.0000000"/>
    <numFmt numFmtId="177" formatCode="0.000000"/>
    <numFmt numFmtId="178" formatCode="0.00;[Red]0.00"/>
    <numFmt numFmtId="179" formatCode="0.0"/>
    <numFmt numFmtId="180" formatCode="0.0%"/>
    <numFmt numFmtId="181" formatCode="&quot;$&quot;#,##0.00"/>
    <numFmt numFmtId="182" formatCode="&quot;$&quot;#,##0.000"/>
    <numFmt numFmtId="183" formatCode="&quot;$&quot;#,##0.00000"/>
  </numFmts>
  <fonts count="5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179" fontId="15" fillId="33" borderId="10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Y1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4.57421875" style="1" customWidth="1"/>
    <col min="2" max="2" width="10.8515625" style="1" customWidth="1"/>
    <col min="3" max="3" width="7.28125" style="1" customWidth="1"/>
    <col min="4" max="4" width="7.57421875" style="1" customWidth="1"/>
    <col min="5" max="5" width="6.140625" style="1" customWidth="1"/>
    <col min="6" max="6" width="5.8515625" style="1" customWidth="1"/>
    <col min="7" max="7" width="7.421875" style="1" customWidth="1"/>
    <col min="8" max="8" width="5.00390625" style="1" customWidth="1"/>
    <col min="9" max="9" width="7.140625" style="1" customWidth="1"/>
    <col min="10" max="10" width="5.421875" style="1" customWidth="1"/>
    <col min="11" max="11" width="5.8515625" style="1" customWidth="1"/>
    <col min="12" max="12" width="5.57421875" style="1" customWidth="1"/>
    <col min="13" max="13" width="6.28125" style="1" customWidth="1"/>
    <col min="14" max="14" width="5.140625" style="1" customWidth="1"/>
    <col min="15" max="15" width="6.421875" style="1" customWidth="1"/>
    <col min="16" max="16" width="6.140625" style="1" customWidth="1"/>
    <col min="17" max="17" width="6.421875" style="1" customWidth="1"/>
    <col min="18" max="18" width="6.140625" style="1" customWidth="1"/>
    <col min="19" max="19" width="5.8515625" style="1" customWidth="1"/>
    <col min="20" max="20" width="5.57421875" style="1" customWidth="1"/>
    <col min="21" max="21" width="6.00390625" style="1" customWidth="1"/>
    <col min="22" max="22" width="5.57421875" style="1" customWidth="1"/>
    <col min="23" max="23" width="8.140625" style="1" customWidth="1"/>
    <col min="24" max="24" width="10.00390625" style="1" customWidth="1"/>
    <col min="25" max="25" width="9.8515625" style="1" customWidth="1"/>
    <col min="26" max="16384" width="9.140625" style="1" customWidth="1"/>
  </cols>
  <sheetData>
    <row r="2" spans="2:22" ht="18.75">
      <c r="B2" s="34" t="s">
        <v>31</v>
      </c>
      <c r="C2" s="34"/>
      <c r="D2" s="34"/>
      <c r="E2" s="34"/>
      <c r="F2" s="34"/>
      <c r="G2" s="34"/>
      <c r="H2" s="34"/>
      <c r="T2" s="35" t="s">
        <v>34</v>
      </c>
      <c r="U2" s="35"/>
      <c r="V2" s="35"/>
    </row>
    <row r="3" spans="3:8" ht="18.75">
      <c r="C3" s="5"/>
      <c r="D3" s="5"/>
      <c r="E3" s="5"/>
      <c r="F3" s="5"/>
      <c r="G3" s="5"/>
      <c r="H3" s="5"/>
    </row>
    <row r="4" spans="1:23" ht="18.75">
      <c r="A4" s="37" t="s">
        <v>48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5:23" s="2" customFormat="1" ht="15.75" customHeight="1"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</row>
    <row r="6" spans="1:25" s="2" customFormat="1" ht="17.25" customHeight="1">
      <c r="A6" s="41" t="s">
        <v>13</v>
      </c>
      <c r="B6" s="41" t="s">
        <v>30</v>
      </c>
      <c r="C6" s="36" t="s">
        <v>3</v>
      </c>
      <c r="D6" s="36" t="s">
        <v>29</v>
      </c>
      <c r="E6" s="32" t="s">
        <v>4</v>
      </c>
      <c r="F6" s="33" t="s">
        <v>9</v>
      </c>
      <c r="G6" s="33"/>
      <c r="H6" s="33"/>
      <c r="I6" s="33"/>
      <c r="J6" s="33"/>
      <c r="K6" s="33"/>
      <c r="L6" s="33"/>
      <c r="M6" s="33"/>
      <c r="N6" s="33" t="s">
        <v>10</v>
      </c>
      <c r="O6" s="33"/>
      <c r="P6" s="33"/>
      <c r="Q6" s="33"/>
      <c r="R6" s="33"/>
      <c r="S6" s="33"/>
      <c r="T6" s="33"/>
      <c r="U6" s="33"/>
      <c r="V6" s="33"/>
      <c r="W6" s="33"/>
      <c r="X6" s="38" t="s">
        <v>35</v>
      </c>
      <c r="Y6" s="38" t="s">
        <v>36</v>
      </c>
    </row>
    <row r="7" spans="1:25" s="2" customFormat="1" ht="15.75">
      <c r="A7" s="41"/>
      <c r="B7" s="41"/>
      <c r="C7" s="36"/>
      <c r="D7" s="36"/>
      <c r="E7" s="32"/>
      <c r="F7" s="33" t="s">
        <v>5</v>
      </c>
      <c r="G7" s="33"/>
      <c r="H7" s="33" t="s">
        <v>6</v>
      </c>
      <c r="I7" s="33"/>
      <c r="J7" s="33" t="s">
        <v>0</v>
      </c>
      <c r="K7" s="33"/>
      <c r="L7" s="33" t="s">
        <v>7</v>
      </c>
      <c r="M7" s="33"/>
      <c r="N7" s="33" t="s">
        <v>8</v>
      </c>
      <c r="O7" s="33"/>
      <c r="P7" s="33" t="s">
        <v>6</v>
      </c>
      <c r="Q7" s="33"/>
      <c r="R7" s="33" t="s">
        <v>0</v>
      </c>
      <c r="S7" s="33"/>
      <c r="T7" s="33" t="s">
        <v>7</v>
      </c>
      <c r="U7" s="33"/>
      <c r="V7" s="33" t="s">
        <v>11</v>
      </c>
      <c r="W7" s="33"/>
      <c r="X7" s="38"/>
      <c r="Y7" s="38"/>
    </row>
    <row r="8" spans="1:25" s="2" customFormat="1" ht="15.75">
      <c r="A8" s="41"/>
      <c r="B8" s="41"/>
      <c r="C8" s="36"/>
      <c r="D8" s="36"/>
      <c r="E8" s="32"/>
      <c r="F8" s="10" t="s">
        <v>1</v>
      </c>
      <c r="G8" s="10" t="s">
        <v>33</v>
      </c>
      <c r="H8" s="10" t="s">
        <v>1</v>
      </c>
      <c r="I8" s="10" t="s">
        <v>33</v>
      </c>
      <c r="J8" s="10" t="s">
        <v>1</v>
      </c>
      <c r="K8" s="10" t="s">
        <v>33</v>
      </c>
      <c r="L8" s="10" t="s">
        <v>1</v>
      </c>
      <c r="M8" s="10" t="s">
        <v>33</v>
      </c>
      <c r="N8" s="10" t="s">
        <v>1</v>
      </c>
      <c r="O8" s="10" t="s">
        <v>33</v>
      </c>
      <c r="P8" s="10" t="s">
        <v>1</v>
      </c>
      <c r="Q8" s="10" t="s">
        <v>33</v>
      </c>
      <c r="R8" s="10" t="s">
        <v>1</v>
      </c>
      <c r="S8" s="10" t="s">
        <v>33</v>
      </c>
      <c r="T8" s="10" t="s">
        <v>1</v>
      </c>
      <c r="U8" s="10" t="s">
        <v>33</v>
      </c>
      <c r="V8" s="10" t="s">
        <v>1</v>
      </c>
      <c r="W8" s="10" t="s">
        <v>2</v>
      </c>
      <c r="X8" s="38"/>
      <c r="Y8" s="38"/>
    </row>
    <row r="9" spans="1:25" s="3" customFormat="1" ht="19.5" customHeight="1">
      <c r="A9" s="41">
        <v>1</v>
      </c>
      <c r="B9" s="40" t="s">
        <v>47</v>
      </c>
      <c r="C9" s="12">
        <v>10</v>
      </c>
      <c r="D9" s="13">
        <v>5</v>
      </c>
      <c r="E9" s="29">
        <v>183</v>
      </c>
      <c r="F9" s="29">
        <v>127</v>
      </c>
      <c r="G9" s="30">
        <v>69.4</v>
      </c>
      <c r="H9" s="29">
        <v>46</v>
      </c>
      <c r="I9" s="30">
        <v>25.14</v>
      </c>
      <c r="J9" s="29">
        <v>10</v>
      </c>
      <c r="K9" s="30">
        <v>5.46</v>
      </c>
      <c r="L9" s="29">
        <v>0</v>
      </c>
      <c r="M9" s="30">
        <v>0</v>
      </c>
      <c r="N9" s="29">
        <v>0</v>
      </c>
      <c r="O9" s="31">
        <v>0</v>
      </c>
      <c r="P9" s="29">
        <v>35</v>
      </c>
      <c r="Q9" s="30">
        <v>19.13</v>
      </c>
      <c r="R9" s="29">
        <v>143</v>
      </c>
      <c r="S9" s="30">
        <v>78.14</v>
      </c>
      <c r="T9" s="29">
        <v>5</v>
      </c>
      <c r="U9" s="31">
        <v>2.73</v>
      </c>
      <c r="V9" s="29">
        <v>0</v>
      </c>
      <c r="W9" s="30">
        <v>0</v>
      </c>
      <c r="X9" s="27">
        <f>G9+I9+K9+M9</f>
        <v>100</v>
      </c>
      <c r="Y9" s="27">
        <f>O9+Q9+S9+U9+W9</f>
        <v>100</v>
      </c>
    </row>
    <row r="10" spans="1:25" s="3" customFormat="1" ht="19.5" customHeight="1">
      <c r="A10" s="41"/>
      <c r="B10" s="40"/>
      <c r="C10" s="12">
        <v>11</v>
      </c>
      <c r="D10" s="13">
        <v>5</v>
      </c>
      <c r="E10" s="29">
        <v>160</v>
      </c>
      <c r="F10" s="29">
        <v>120</v>
      </c>
      <c r="G10" s="30">
        <v>75</v>
      </c>
      <c r="H10" s="29">
        <v>36</v>
      </c>
      <c r="I10" s="30">
        <v>22.5</v>
      </c>
      <c r="J10" s="29">
        <v>4</v>
      </c>
      <c r="K10" s="30">
        <v>2.5</v>
      </c>
      <c r="L10" s="29">
        <v>0</v>
      </c>
      <c r="M10" s="30">
        <v>0</v>
      </c>
      <c r="N10" s="29">
        <v>1</v>
      </c>
      <c r="O10" s="31">
        <v>0.62</v>
      </c>
      <c r="P10" s="29">
        <v>76</v>
      </c>
      <c r="Q10" s="30">
        <v>47.5</v>
      </c>
      <c r="R10" s="29">
        <v>83</v>
      </c>
      <c r="S10" s="30">
        <v>51.88</v>
      </c>
      <c r="T10" s="29">
        <v>0</v>
      </c>
      <c r="U10" s="31">
        <v>0</v>
      </c>
      <c r="V10" s="29">
        <v>0</v>
      </c>
      <c r="W10" s="30">
        <v>0</v>
      </c>
      <c r="X10" s="27">
        <f>G10+I10+K10+M10</f>
        <v>100</v>
      </c>
      <c r="Y10" s="27">
        <f>O10+Q10+S10+U10+W10</f>
        <v>100</v>
      </c>
    </row>
    <row r="11" spans="1:25" s="3" customFormat="1" ht="19.5" customHeight="1">
      <c r="A11" s="41"/>
      <c r="B11" s="40"/>
      <c r="C11" s="12">
        <v>12</v>
      </c>
      <c r="D11" s="13">
        <v>3</v>
      </c>
      <c r="E11" s="29">
        <v>94</v>
      </c>
      <c r="F11" s="29">
        <v>86</v>
      </c>
      <c r="G11" s="30">
        <v>91.49</v>
      </c>
      <c r="H11" s="29">
        <v>8</v>
      </c>
      <c r="I11" s="30">
        <v>8.51</v>
      </c>
      <c r="J11" s="29">
        <v>0</v>
      </c>
      <c r="K11" s="30">
        <v>0</v>
      </c>
      <c r="L11" s="29">
        <v>0</v>
      </c>
      <c r="M11" s="30">
        <v>0</v>
      </c>
      <c r="N11" s="29">
        <v>0</v>
      </c>
      <c r="O11" s="31">
        <v>0</v>
      </c>
      <c r="P11" s="29">
        <v>57</v>
      </c>
      <c r="Q11" s="30">
        <v>60.64</v>
      </c>
      <c r="R11" s="29">
        <v>37</v>
      </c>
      <c r="S11" s="30">
        <v>39.36</v>
      </c>
      <c r="T11" s="29">
        <v>0</v>
      </c>
      <c r="U11" s="31">
        <v>0</v>
      </c>
      <c r="V11" s="29">
        <v>0</v>
      </c>
      <c r="W11" s="30">
        <v>0</v>
      </c>
      <c r="X11" s="27">
        <f>G11+I11+K11+M11</f>
        <v>100</v>
      </c>
      <c r="Y11" s="27">
        <f>O11+Q11+S11+U11+W11</f>
        <v>100</v>
      </c>
    </row>
    <row r="12" spans="1:25" s="3" customFormat="1" ht="19.5" customHeight="1">
      <c r="A12" s="41"/>
      <c r="B12" s="40"/>
      <c r="C12" s="12" t="s">
        <v>12</v>
      </c>
      <c r="D12" s="13">
        <v>13</v>
      </c>
      <c r="E12" s="29">
        <f>SUM(E9:E11)</f>
        <v>437</v>
      </c>
      <c r="F12" s="16">
        <f>F9+F10+F11</f>
        <v>333</v>
      </c>
      <c r="G12" s="28">
        <f>F12/E12*100</f>
        <v>76.20137299771167</v>
      </c>
      <c r="H12" s="16">
        <f>H9+H10+H11</f>
        <v>90</v>
      </c>
      <c r="I12" s="28">
        <f>H12/E12*100</f>
        <v>20.59496567505721</v>
      </c>
      <c r="J12" s="16">
        <f>J9+J10+J11</f>
        <v>14</v>
      </c>
      <c r="K12" s="28">
        <f>J12/E12*100</f>
        <v>3.203661327231121</v>
      </c>
      <c r="L12" s="16">
        <f>L9+L10+L11</f>
        <v>0</v>
      </c>
      <c r="M12" s="26">
        <f>L12/E12*100</f>
        <v>0</v>
      </c>
      <c r="N12" s="16">
        <f>N9+N10+N11</f>
        <v>1</v>
      </c>
      <c r="O12" s="28">
        <f>N12/E12*100</f>
        <v>0.2288329519450801</v>
      </c>
      <c r="P12" s="16">
        <f>P9+P10+P11</f>
        <v>168</v>
      </c>
      <c r="Q12" s="28">
        <f>P12/E12*100</f>
        <v>38.443935926773456</v>
      </c>
      <c r="R12" s="16">
        <f>R9+R10+R11</f>
        <v>263</v>
      </c>
      <c r="S12" s="28">
        <f>R12/E12*100</f>
        <v>60.18306636155606</v>
      </c>
      <c r="T12" s="16">
        <f>T9+T10+T11</f>
        <v>5</v>
      </c>
      <c r="U12" s="28">
        <f>T12/E12*100</f>
        <v>1.1441647597254003</v>
      </c>
      <c r="V12" s="16">
        <f>V9+V10+V11</f>
        <v>0</v>
      </c>
      <c r="W12" s="26">
        <f>V12/E12*100</f>
        <v>0</v>
      </c>
      <c r="X12" s="27">
        <f>G12+I12+K12+M12</f>
        <v>100</v>
      </c>
      <c r="Y12" s="27">
        <f>O12+Q12+S12+U12+W12</f>
        <v>99.99999999999999</v>
      </c>
    </row>
    <row r="13" spans="14:23" ht="18.75">
      <c r="N13" s="39" t="s">
        <v>44</v>
      </c>
      <c r="O13" s="39"/>
      <c r="P13" s="39"/>
      <c r="Q13" s="39"/>
      <c r="R13" s="39"/>
      <c r="S13" s="39"/>
      <c r="T13" s="39"/>
      <c r="U13" s="39"/>
      <c r="V13" s="39"/>
      <c r="W13" s="39"/>
    </row>
    <row r="14" spans="14:23" ht="18.75">
      <c r="N14" s="34" t="s">
        <v>42</v>
      </c>
      <c r="O14" s="34"/>
      <c r="P14" s="34"/>
      <c r="Q14" s="34"/>
      <c r="R14" s="34"/>
      <c r="S14" s="34"/>
      <c r="T14" s="34"/>
      <c r="U14" s="34"/>
      <c r="V14" s="34"/>
      <c r="W14" s="34"/>
    </row>
    <row r="15" spans="14:23" ht="18.75">
      <c r="N15" s="34" t="s">
        <v>43</v>
      </c>
      <c r="O15" s="34"/>
      <c r="P15" s="34"/>
      <c r="Q15" s="34"/>
      <c r="R15" s="34"/>
      <c r="S15" s="34"/>
      <c r="T15" s="34"/>
      <c r="U15" s="34"/>
      <c r="V15" s="34"/>
      <c r="W15" s="34"/>
    </row>
  </sheetData>
  <sheetProtection/>
  <mergeCells count="26">
    <mergeCell ref="N13:W13"/>
    <mergeCell ref="N14:W14"/>
    <mergeCell ref="N15:W15"/>
    <mergeCell ref="B9:B12"/>
    <mergeCell ref="A6:A8"/>
    <mergeCell ref="A9:A12"/>
    <mergeCell ref="B6:B8"/>
    <mergeCell ref="D6:D8"/>
    <mergeCell ref="H7:I7"/>
    <mergeCell ref="V7:W7"/>
    <mergeCell ref="P7:Q7"/>
    <mergeCell ref="X6:X8"/>
    <mergeCell ref="Y6:Y8"/>
    <mergeCell ref="J7:K7"/>
    <mergeCell ref="L7:M7"/>
    <mergeCell ref="N7:O7"/>
    <mergeCell ref="E6:E8"/>
    <mergeCell ref="R7:S7"/>
    <mergeCell ref="T7:U7"/>
    <mergeCell ref="B2:H2"/>
    <mergeCell ref="T2:V2"/>
    <mergeCell ref="F6:M6"/>
    <mergeCell ref="N6:W6"/>
    <mergeCell ref="C6:C8"/>
    <mergeCell ref="F7:G7"/>
    <mergeCell ref="A4:W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Y1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421875" style="6" customWidth="1"/>
    <col min="2" max="2" width="14.421875" style="6" customWidth="1"/>
    <col min="3" max="3" width="10.8515625" style="2" customWidth="1"/>
    <col min="4" max="4" width="10.57421875" style="2" customWidth="1"/>
    <col min="5" max="5" width="9.8515625" style="2" customWidth="1"/>
    <col min="6" max="6" width="9.7109375" style="2" customWidth="1"/>
    <col min="7" max="7" width="6.57421875" style="2" customWidth="1"/>
    <col min="8" max="8" width="6.28125" style="2" customWidth="1"/>
    <col min="9" max="9" width="6.140625" style="2" customWidth="1"/>
    <col min="10" max="10" width="7.140625" style="2" customWidth="1"/>
    <col min="11" max="11" width="9.8515625" style="2" customWidth="1"/>
    <col min="12" max="12" width="8.421875" style="2" customWidth="1"/>
    <col min="13" max="13" width="8.140625" style="2" customWidth="1"/>
    <col min="14" max="14" width="8.28125" style="2" customWidth="1"/>
    <col min="15" max="15" width="8.8515625" style="2" customWidth="1"/>
    <col min="16" max="16" width="14.7109375" style="2" customWidth="1"/>
    <col min="17" max="16384" width="9.140625" style="2" customWidth="1"/>
  </cols>
  <sheetData>
    <row r="1" spans="1:16" ht="15.75">
      <c r="A1" s="42" t="s">
        <v>31</v>
      </c>
      <c r="B1" s="42"/>
      <c r="C1" s="42"/>
      <c r="D1" s="42"/>
      <c r="E1" s="42"/>
      <c r="O1" s="52" t="s">
        <v>40</v>
      </c>
      <c r="P1" s="52"/>
    </row>
    <row r="2" spans="1:16" ht="15.75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5" spans="1:16" s="6" customFormat="1" ht="18.75" customHeight="1">
      <c r="A5" s="41" t="s">
        <v>13</v>
      </c>
      <c r="B5" s="41" t="s">
        <v>37</v>
      </c>
      <c r="C5" s="50" t="s">
        <v>38</v>
      </c>
      <c r="D5" s="47" t="s">
        <v>24</v>
      </c>
      <c r="E5" s="48"/>
      <c r="F5" s="48"/>
      <c r="G5" s="49"/>
      <c r="H5" s="47" t="s">
        <v>27</v>
      </c>
      <c r="I5" s="48"/>
      <c r="J5" s="48"/>
      <c r="K5" s="49"/>
      <c r="L5" s="47" t="s">
        <v>46</v>
      </c>
      <c r="M5" s="48"/>
      <c r="N5" s="48"/>
      <c r="O5" s="48"/>
      <c r="P5" s="49"/>
    </row>
    <row r="6" spans="1:16" ht="77.25" customHeight="1" thickBot="1">
      <c r="A6" s="41"/>
      <c r="B6" s="41"/>
      <c r="C6" s="51"/>
      <c r="D6" s="7" t="s">
        <v>25</v>
      </c>
      <c r="E6" s="7" t="s">
        <v>26</v>
      </c>
      <c r="F6" s="7" t="s">
        <v>14</v>
      </c>
      <c r="G6" s="7" t="s">
        <v>15</v>
      </c>
      <c r="H6" s="7" t="s">
        <v>28</v>
      </c>
      <c r="I6" s="7" t="s">
        <v>14</v>
      </c>
      <c r="J6" s="7" t="s">
        <v>15</v>
      </c>
      <c r="K6" s="7" t="s">
        <v>39</v>
      </c>
      <c r="L6" s="8" t="s">
        <v>16</v>
      </c>
      <c r="M6" s="8" t="s">
        <v>17</v>
      </c>
      <c r="N6" s="8" t="s">
        <v>18</v>
      </c>
      <c r="O6" s="8" t="s">
        <v>19</v>
      </c>
      <c r="P6" s="8" t="s">
        <v>20</v>
      </c>
    </row>
    <row r="7" spans="1:16" ht="19.5" customHeight="1">
      <c r="A7" s="41">
        <v>1</v>
      </c>
      <c r="B7" s="43" t="s">
        <v>41</v>
      </c>
      <c r="C7" s="4" t="s">
        <v>23</v>
      </c>
      <c r="D7" s="25">
        <v>197</v>
      </c>
      <c r="E7" s="25">
        <v>183</v>
      </c>
      <c r="F7" s="17">
        <v>48</v>
      </c>
      <c r="G7" s="4">
        <v>0</v>
      </c>
      <c r="H7" s="4">
        <v>14</v>
      </c>
      <c r="I7" s="4">
        <v>6</v>
      </c>
      <c r="J7" s="4">
        <v>0</v>
      </c>
      <c r="K7" s="11">
        <f>H7*100/D7</f>
        <v>7.106598984771574</v>
      </c>
      <c r="L7" s="4">
        <v>0</v>
      </c>
      <c r="M7" s="4">
        <v>0</v>
      </c>
      <c r="N7" s="4">
        <v>11</v>
      </c>
      <c r="O7" s="4">
        <v>0</v>
      </c>
      <c r="P7" s="4">
        <v>3</v>
      </c>
    </row>
    <row r="8" spans="1:16" ht="19.5" customHeight="1">
      <c r="A8" s="41"/>
      <c r="B8" s="44"/>
      <c r="C8" s="4" t="s">
        <v>21</v>
      </c>
      <c r="D8" s="25">
        <v>184</v>
      </c>
      <c r="E8" s="25">
        <v>160</v>
      </c>
      <c r="F8" s="17">
        <v>59</v>
      </c>
      <c r="G8" s="4">
        <v>0</v>
      </c>
      <c r="H8" s="4">
        <v>24</v>
      </c>
      <c r="I8" s="4">
        <v>3</v>
      </c>
      <c r="J8" s="4">
        <v>0</v>
      </c>
      <c r="K8" s="11">
        <f>H8*100/D8</f>
        <v>13.043478260869565</v>
      </c>
      <c r="L8" s="4">
        <v>0</v>
      </c>
      <c r="M8" s="4">
        <v>0</v>
      </c>
      <c r="N8" s="4">
        <v>14</v>
      </c>
      <c r="O8" s="4">
        <v>0</v>
      </c>
      <c r="P8" s="4">
        <v>10</v>
      </c>
    </row>
    <row r="9" spans="1:16" ht="19.5" customHeight="1">
      <c r="A9" s="41"/>
      <c r="B9" s="44"/>
      <c r="C9" s="4" t="s">
        <v>22</v>
      </c>
      <c r="D9" s="25">
        <v>98</v>
      </c>
      <c r="E9" s="25">
        <v>94</v>
      </c>
      <c r="F9" s="17">
        <v>16</v>
      </c>
      <c r="G9" s="4">
        <v>0</v>
      </c>
      <c r="H9" s="4">
        <v>4</v>
      </c>
      <c r="I9" s="4">
        <v>2</v>
      </c>
      <c r="J9" s="4">
        <v>0</v>
      </c>
      <c r="K9" s="11">
        <f>H9*100/D9</f>
        <v>4.081632653061225</v>
      </c>
      <c r="L9" s="4">
        <v>0</v>
      </c>
      <c r="M9" s="4">
        <v>0</v>
      </c>
      <c r="N9" s="4">
        <v>0</v>
      </c>
      <c r="O9" s="4">
        <v>0</v>
      </c>
      <c r="P9" s="4">
        <v>4</v>
      </c>
    </row>
    <row r="10" spans="1:16" s="9" customFormat="1" ht="19.5" customHeight="1" thickBot="1">
      <c r="A10" s="41"/>
      <c r="B10" s="45"/>
      <c r="C10" s="22" t="s">
        <v>32</v>
      </c>
      <c r="D10" s="23">
        <f>D7+D8+D9</f>
        <v>479</v>
      </c>
      <c r="E10" s="23">
        <f aca="true" t="shared" si="0" ref="E10:O10">E7+E8+E9</f>
        <v>437</v>
      </c>
      <c r="F10" s="23">
        <f>SUM(F7:F9)</f>
        <v>123</v>
      </c>
      <c r="G10" s="23">
        <f t="shared" si="0"/>
        <v>0</v>
      </c>
      <c r="H10" s="23">
        <f t="shared" si="0"/>
        <v>42</v>
      </c>
      <c r="I10" s="23">
        <f t="shared" si="0"/>
        <v>11</v>
      </c>
      <c r="J10" s="23">
        <f t="shared" si="0"/>
        <v>0</v>
      </c>
      <c r="K10" s="24">
        <f>H10*100/D10</f>
        <v>8.768267223382045</v>
      </c>
      <c r="L10" s="23">
        <f t="shared" si="0"/>
        <v>0</v>
      </c>
      <c r="M10" s="23">
        <f t="shared" si="0"/>
        <v>0</v>
      </c>
      <c r="N10" s="23">
        <f t="shared" si="0"/>
        <v>25</v>
      </c>
      <c r="O10" s="23">
        <f t="shared" si="0"/>
        <v>0</v>
      </c>
      <c r="P10" s="23">
        <f>SUM(P7:P9)</f>
        <v>17</v>
      </c>
    </row>
    <row r="13" spans="11:13" ht="15.75">
      <c r="K13" s="18"/>
      <c r="L13" s="18"/>
      <c r="M13" s="18"/>
    </row>
    <row r="14" spans="2:25" ht="27" customHeight="1">
      <c r="B14" s="14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2:25" ht="24.75" customHeight="1">
      <c r="B15" s="1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</sheetData>
  <sheetProtection/>
  <mergeCells count="13">
    <mergeCell ref="B5:B6"/>
    <mergeCell ref="A5:A6"/>
    <mergeCell ref="O1:P1"/>
    <mergeCell ref="A2:P2"/>
    <mergeCell ref="B7:B10"/>
    <mergeCell ref="A7:A10"/>
    <mergeCell ref="C14:Y14"/>
    <mergeCell ref="C15:Y15"/>
    <mergeCell ref="A1:E1"/>
    <mergeCell ref="L5:P5"/>
    <mergeCell ref="D5:G5"/>
    <mergeCell ref="H5:K5"/>
    <mergeCell ref="C5:C6"/>
  </mergeCells>
  <printOptions/>
  <pageMargins left="0.24" right="0" top="0.6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Bùi Quán</dc:creator>
  <cp:keywords/>
  <dc:description/>
  <cp:lastModifiedBy>Admin</cp:lastModifiedBy>
  <cp:lastPrinted>2019-05-27T08:12:01Z</cp:lastPrinted>
  <dcterms:created xsi:type="dcterms:W3CDTF">1996-10-14T23:33:28Z</dcterms:created>
  <dcterms:modified xsi:type="dcterms:W3CDTF">2021-09-28T08:45:35Z</dcterms:modified>
  <cp:category/>
  <cp:version/>
  <cp:contentType/>
  <cp:contentStatus/>
</cp:coreProperties>
</file>