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75" activeTab="1"/>
  </bookViews>
  <sheets>
    <sheet name="THPT 3.1.1" sheetId="1" r:id="rId1"/>
    <sheet name="THPT3.2" sheetId="2" r:id="rId2"/>
  </sheets>
  <definedNames/>
  <calcPr fullCalcOnLoad="1"/>
</workbook>
</file>

<file path=xl/sharedStrings.xml><?xml version="1.0" encoding="utf-8"?>
<sst xmlns="http://schemas.openxmlformats.org/spreadsheetml/2006/main" count="67" uniqueCount="44">
  <si>
    <t>TB</t>
  </si>
  <si>
    <t>SL</t>
  </si>
  <si>
    <t>TL</t>
  </si>
  <si>
    <t>LỚP</t>
  </si>
  <si>
    <t>Tổng số HS</t>
  </si>
  <si>
    <t>Tốt</t>
  </si>
  <si>
    <t>Khá</t>
  </si>
  <si>
    <t>Yếu</t>
  </si>
  <si>
    <t>Giỏi</t>
  </si>
  <si>
    <t>Hạnh kiểm</t>
  </si>
  <si>
    <t>Học lực</t>
  </si>
  <si>
    <t>Kém</t>
  </si>
  <si>
    <t>Cộng</t>
  </si>
  <si>
    <t>TT</t>
  </si>
  <si>
    <t>Nữ</t>
  </si>
  <si>
    <t>Số học sinh bỏ học theo các nguyên nhân (3)</t>
  </si>
  <si>
    <t>Dân tộc ít người</t>
  </si>
  <si>
    <t>Có hoàn cảnh kinh tế gia đình khó khăn</t>
  </si>
  <si>
    <t xml:space="preserve">Học lực yếu kém </t>
  </si>
  <si>
    <t>Xa trường, đi lại khó khăn</t>
  </si>
  <si>
    <t>ảnh hưởng thiên tai, dịch bệnh</t>
  </si>
  <si>
    <t xml:space="preserve">Nguyên nhân khác </t>
  </si>
  <si>
    <t>Khối 11</t>
  </si>
  <si>
    <t>Khối 12</t>
  </si>
  <si>
    <t>Khối 10</t>
  </si>
  <si>
    <t>Tổng số học sinh</t>
  </si>
  <si>
    <t>Đầu năm học</t>
  </si>
  <si>
    <t>Cuối năm học</t>
  </si>
  <si>
    <t>Học sinh  bỏ học</t>
  </si>
  <si>
    <t>Tổng số học sinh  bỏ học (1)</t>
  </si>
  <si>
    <t>Trường</t>
  </si>
  <si>
    <t>SỞ GIÁO DỤC VÀ ĐÀO TẠO</t>
  </si>
  <si>
    <t>Tổng</t>
  </si>
  <si>
    <t>TL(%)</t>
  </si>
  <si>
    <t>Kiểm tra1</t>
  </si>
  <si>
    <t>Kiểm tra2</t>
  </si>
  <si>
    <t>Biểu 3.1.1</t>
  </si>
  <si>
    <t>Trường</t>
  </si>
  <si>
    <t>Khối</t>
  </si>
  <si>
    <t xml:space="preserve">Tỷ lệ học sinh bỏ học </t>
  </si>
  <si>
    <t>Biểu 3. 2</t>
  </si>
  <si>
    <t>THPT Lê Quảng Chí</t>
  </si>
  <si>
    <t>THỐNG KÊ HỌC SINH THPT BỎ HỌC NĂM HỌC 2020-2021</t>
  </si>
  <si>
    <t>KẾT QỦA XẾP LOẠI HỌC LỰC, HẠNH KIỂM HỌC SINH NĂM HỌC 2020-2021 CẤP THPT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</si>
</sst>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0.000"/>
    <numFmt numFmtId="174" formatCode="0.00000"/>
    <numFmt numFmtId="175" formatCode="0.00000000"/>
    <numFmt numFmtId="176" formatCode="0.0000000"/>
    <numFmt numFmtId="177" formatCode="0.000000"/>
    <numFmt numFmtId="178" formatCode="0.00;[Red]0.00"/>
    <numFmt numFmtId="179" formatCode="0.0"/>
    <numFmt numFmtId="180" formatCode="0.0%"/>
    <numFmt numFmtId="181" formatCode="&quot;$&quot;#,##0.00"/>
    <numFmt numFmtId="182" formatCode="&quot;$&quot;#,##0.000"/>
    <numFmt numFmtId="183" formatCode="&quot;$&quot;#,##0.00000"/>
  </numFmts>
  <fonts count="5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" fontId="14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Z17"/>
  <sheetViews>
    <sheetView zoomScale="112" zoomScaleNormal="112" zoomScalePageLayoutView="0" workbookViewId="0" topLeftCell="A1">
      <selection activeCell="D16" sqref="D16:Z16"/>
    </sheetView>
  </sheetViews>
  <sheetFormatPr defaultColWidth="9.140625" defaultRowHeight="12.75"/>
  <cols>
    <col min="1" max="1" width="4.57421875" style="1" customWidth="1"/>
    <col min="2" max="2" width="11.8515625" style="1" customWidth="1"/>
    <col min="3" max="3" width="10.140625" style="1" customWidth="1"/>
    <col min="4" max="4" width="6.140625" style="1" customWidth="1"/>
    <col min="5" max="5" width="5.8515625" style="1" customWidth="1"/>
    <col min="6" max="6" width="7.421875" style="1" customWidth="1"/>
    <col min="7" max="7" width="5.00390625" style="1" customWidth="1"/>
    <col min="8" max="8" width="7.140625" style="1" customWidth="1"/>
    <col min="9" max="9" width="6.421875" style="1" customWidth="1"/>
    <col min="10" max="10" width="6.57421875" style="1" customWidth="1"/>
    <col min="11" max="11" width="5.57421875" style="1" customWidth="1"/>
    <col min="12" max="12" width="6.28125" style="1" customWidth="1"/>
    <col min="13" max="13" width="5.140625" style="1" customWidth="1"/>
    <col min="14" max="14" width="6.00390625" style="1" customWidth="1"/>
    <col min="15" max="15" width="6.140625" style="1" customWidth="1"/>
    <col min="16" max="16" width="6.421875" style="1" customWidth="1"/>
    <col min="17" max="17" width="6.140625" style="1" customWidth="1"/>
    <col min="18" max="18" width="5.8515625" style="1" customWidth="1"/>
    <col min="19" max="19" width="5.57421875" style="1" customWidth="1"/>
    <col min="20" max="20" width="6.57421875" style="1" customWidth="1"/>
    <col min="21" max="21" width="5.57421875" style="1" customWidth="1"/>
    <col min="22" max="22" width="8.140625" style="1" customWidth="1"/>
    <col min="23" max="16384" width="9.140625" style="1" customWidth="1"/>
  </cols>
  <sheetData>
    <row r="2" spans="2:21" ht="18.75">
      <c r="B2" s="34" t="s">
        <v>31</v>
      </c>
      <c r="C2" s="34"/>
      <c r="D2" s="34"/>
      <c r="E2" s="34"/>
      <c r="F2" s="34"/>
      <c r="G2" s="34"/>
      <c r="S2" s="33" t="s">
        <v>36</v>
      </c>
      <c r="T2" s="33"/>
      <c r="U2" s="33"/>
    </row>
    <row r="3" spans="3:7" ht="18.75">
      <c r="C3" s="4"/>
      <c r="D3" s="4"/>
      <c r="E3" s="4"/>
      <c r="F3" s="4"/>
      <c r="G3" s="4"/>
    </row>
    <row r="4" spans="1:22" ht="18.75">
      <c r="A4" s="39" t="s">
        <v>43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4:22" s="2" customFormat="1" ht="15.75" customHeight="1" thickBot="1"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7"/>
    </row>
    <row r="6" spans="1:24" s="2" customFormat="1" ht="17.25" customHeight="1">
      <c r="A6" s="49" t="s">
        <v>13</v>
      </c>
      <c r="B6" s="49" t="s">
        <v>30</v>
      </c>
      <c r="C6" s="51" t="s">
        <v>3</v>
      </c>
      <c r="D6" s="38" t="s">
        <v>4</v>
      </c>
      <c r="E6" s="37" t="s">
        <v>9</v>
      </c>
      <c r="F6" s="37"/>
      <c r="G6" s="37"/>
      <c r="H6" s="37"/>
      <c r="I6" s="37"/>
      <c r="J6" s="37"/>
      <c r="K6" s="37"/>
      <c r="L6" s="37"/>
      <c r="M6" s="37" t="s">
        <v>10</v>
      </c>
      <c r="N6" s="37"/>
      <c r="O6" s="37"/>
      <c r="P6" s="37"/>
      <c r="Q6" s="37"/>
      <c r="R6" s="37"/>
      <c r="S6" s="37"/>
      <c r="T6" s="37"/>
      <c r="U6" s="37"/>
      <c r="V6" s="37"/>
      <c r="W6" s="40" t="s">
        <v>34</v>
      </c>
      <c r="X6" s="40" t="s">
        <v>35</v>
      </c>
    </row>
    <row r="7" spans="1:24" s="2" customFormat="1" ht="15.75">
      <c r="A7" s="50"/>
      <c r="B7" s="50"/>
      <c r="C7" s="51"/>
      <c r="D7" s="38"/>
      <c r="E7" s="37" t="s">
        <v>5</v>
      </c>
      <c r="F7" s="37"/>
      <c r="G7" s="37" t="s">
        <v>6</v>
      </c>
      <c r="H7" s="37"/>
      <c r="I7" s="37" t="s">
        <v>0</v>
      </c>
      <c r="J7" s="37"/>
      <c r="K7" s="37" t="s">
        <v>7</v>
      </c>
      <c r="L7" s="37"/>
      <c r="M7" s="37" t="s">
        <v>8</v>
      </c>
      <c r="N7" s="37"/>
      <c r="O7" s="37" t="s">
        <v>6</v>
      </c>
      <c r="P7" s="37"/>
      <c r="Q7" s="37" t="s">
        <v>0</v>
      </c>
      <c r="R7" s="37"/>
      <c r="S7" s="37" t="s">
        <v>7</v>
      </c>
      <c r="T7" s="37"/>
      <c r="U7" s="37" t="s">
        <v>11</v>
      </c>
      <c r="V7" s="37"/>
      <c r="W7" s="41"/>
      <c r="X7" s="41"/>
    </row>
    <row r="8" spans="1:24" s="2" customFormat="1" ht="15.75">
      <c r="A8" s="50"/>
      <c r="B8" s="50"/>
      <c r="C8" s="51"/>
      <c r="D8" s="38"/>
      <c r="E8" s="12" t="s">
        <v>1</v>
      </c>
      <c r="F8" s="12" t="s">
        <v>33</v>
      </c>
      <c r="G8" s="12" t="s">
        <v>1</v>
      </c>
      <c r="H8" s="12" t="s">
        <v>33</v>
      </c>
      <c r="I8" s="12" t="s">
        <v>1</v>
      </c>
      <c r="J8" s="12" t="s">
        <v>33</v>
      </c>
      <c r="K8" s="12" t="s">
        <v>1</v>
      </c>
      <c r="L8" s="12" t="s">
        <v>33</v>
      </c>
      <c r="M8" s="12" t="s">
        <v>1</v>
      </c>
      <c r="N8" s="12" t="s">
        <v>33</v>
      </c>
      <c r="O8" s="12" t="s">
        <v>1</v>
      </c>
      <c r="P8" s="12" t="s">
        <v>33</v>
      </c>
      <c r="Q8" s="12" t="s">
        <v>1</v>
      </c>
      <c r="R8" s="12" t="s">
        <v>33</v>
      </c>
      <c r="S8" s="12" t="s">
        <v>1</v>
      </c>
      <c r="T8" s="12" t="s">
        <v>33</v>
      </c>
      <c r="U8" s="12" t="s">
        <v>1</v>
      </c>
      <c r="V8" s="12" t="s">
        <v>2</v>
      </c>
      <c r="W8" s="42"/>
      <c r="X8" s="42"/>
    </row>
    <row r="9" spans="1:24" ht="18.75">
      <c r="A9" s="46">
        <v>1</v>
      </c>
      <c r="B9" s="43" t="s">
        <v>41</v>
      </c>
      <c r="C9" s="17">
        <v>10</v>
      </c>
      <c r="D9" s="18">
        <v>388</v>
      </c>
      <c r="E9" s="19">
        <v>332</v>
      </c>
      <c r="F9" s="28">
        <f>E9/D9*100</f>
        <v>85.56701030927834</v>
      </c>
      <c r="G9" s="19">
        <v>44</v>
      </c>
      <c r="H9" s="28">
        <f>G9/D9*100</f>
        <v>11.34020618556701</v>
      </c>
      <c r="I9" s="19">
        <v>8</v>
      </c>
      <c r="J9" s="28">
        <f>I9/D9*100</f>
        <v>2.0618556701030926</v>
      </c>
      <c r="K9" s="19">
        <v>4</v>
      </c>
      <c r="L9" s="28">
        <f>K9/D9*100</f>
        <v>1.0309278350515463</v>
      </c>
      <c r="M9" s="19">
        <v>18</v>
      </c>
      <c r="N9" s="28">
        <f>M9/D9*100</f>
        <v>4.639175257731959</v>
      </c>
      <c r="O9" s="19">
        <v>226</v>
      </c>
      <c r="P9" s="28">
        <f>O9/D9*100</f>
        <v>58.24742268041238</v>
      </c>
      <c r="Q9" s="19">
        <v>143</v>
      </c>
      <c r="R9" s="28">
        <f>Q9/D9*100</f>
        <v>36.855670103092784</v>
      </c>
      <c r="S9" s="19">
        <v>1</v>
      </c>
      <c r="T9" s="28">
        <f>S9/D9*100</f>
        <v>0.25773195876288657</v>
      </c>
      <c r="U9" s="19">
        <v>0</v>
      </c>
      <c r="V9" s="28">
        <f>U9/D9*100</f>
        <v>0</v>
      </c>
      <c r="W9" s="29">
        <f>F9+H9+J9+L9</f>
        <v>99.99999999999999</v>
      </c>
      <c r="X9" s="29">
        <f>N9+P9+R9+T9+V9</f>
        <v>100</v>
      </c>
    </row>
    <row r="10" spans="1:24" ht="18.75">
      <c r="A10" s="47"/>
      <c r="B10" s="44"/>
      <c r="C10" s="17">
        <v>11</v>
      </c>
      <c r="D10" s="18">
        <v>318</v>
      </c>
      <c r="E10" s="19">
        <v>260</v>
      </c>
      <c r="F10" s="28">
        <f>E10/D10*100</f>
        <v>81.76100628930818</v>
      </c>
      <c r="G10" s="19">
        <v>45</v>
      </c>
      <c r="H10" s="28">
        <f>G10/D10*100</f>
        <v>14.150943396226415</v>
      </c>
      <c r="I10" s="19">
        <v>9</v>
      </c>
      <c r="J10" s="28">
        <f>I10/D10*100</f>
        <v>2.8301886792452833</v>
      </c>
      <c r="K10" s="19">
        <v>4</v>
      </c>
      <c r="L10" s="28">
        <f>K10/D10*100</f>
        <v>1.257861635220126</v>
      </c>
      <c r="M10" s="19">
        <v>24</v>
      </c>
      <c r="N10" s="28">
        <f>M10/D10*100</f>
        <v>7.547169811320755</v>
      </c>
      <c r="O10" s="19">
        <v>194</v>
      </c>
      <c r="P10" s="28">
        <f>O10/D10*100</f>
        <v>61.0062893081761</v>
      </c>
      <c r="Q10" s="19">
        <v>100</v>
      </c>
      <c r="R10" s="28">
        <f>Q10/D10*100</f>
        <v>31.446540880503143</v>
      </c>
      <c r="S10" s="19">
        <v>0</v>
      </c>
      <c r="T10" s="28">
        <f>S10/D10*100</f>
        <v>0</v>
      </c>
      <c r="U10" s="19">
        <v>0</v>
      </c>
      <c r="V10" s="28">
        <f>U10/D10*100</f>
        <v>0</v>
      </c>
      <c r="W10" s="29">
        <f>F10+H10+J10+L10</f>
        <v>100</v>
      </c>
      <c r="X10" s="29">
        <f>N10+P10+R10+T10+V10</f>
        <v>100</v>
      </c>
    </row>
    <row r="11" spans="1:24" ht="18.75">
      <c r="A11" s="47"/>
      <c r="B11" s="44"/>
      <c r="C11" s="17">
        <v>12</v>
      </c>
      <c r="D11" s="18">
        <v>370</v>
      </c>
      <c r="E11" s="19">
        <v>358</v>
      </c>
      <c r="F11" s="28">
        <f>E11/D11*100</f>
        <v>96.75675675675676</v>
      </c>
      <c r="G11" s="19">
        <v>10</v>
      </c>
      <c r="H11" s="28">
        <f>G11/D11*100</f>
        <v>2.7027027027027026</v>
      </c>
      <c r="I11" s="19">
        <v>2</v>
      </c>
      <c r="J11" s="28">
        <f>I11/D11*100</f>
        <v>0.5405405405405406</v>
      </c>
      <c r="K11" s="19">
        <v>0</v>
      </c>
      <c r="L11" s="28">
        <f>K11/D11*100</f>
        <v>0</v>
      </c>
      <c r="M11" s="19">
        <v>42</v>
      </c>
      <c r="N11" s="28">
        <f>M11/D11*100</f>
        <v>11.351351351351353</v>
      </c>
      <c r="O11" s="19">
        <v>263</v>
      </c>
      <c r="P11" s="28">
        <f>O11/D11*100</f>
        <v>71.08108108108108</v>
      </c>
      <c r="Q11" s="19">
        <v>65</v>
      </c>
      <c r="R11" s="28">
        <f>Q11/D11*100</f>
        <v>17.56756756756757</v>
      </c>
      <c r="S11" s="19">
        <v>0</v>
      </c>
      <c r="T11" s="28">
        <f>S11/D11*100</f>
        <v>0</v>
      </c>
      <c r="U11" s="19">
        <v>0</v>
      </c>
      <c r="V11" s="28">
        <f>U11/D11*100</f>
        <v>0</v>
      </c>
      <c r="W11" s="29">
        <f>F11+H11+J11+L11</f>
        <v>100.00000000000001</v>
      </c>
      <c r="X11" s="29">
        <f>N11+P11+R11+T11+V11</f>
        <v>100</v>
      </c>
    </row>
    <row r="12" spans="1:24" ht="18.75">
      <c r="A12" s="48"/>
      <c r="B12" s="45"/>
      <c r="C12" s="20" t="s">
        <v>12</v>
      </c>
      <c r="D12" s="18">
        <f>D9+D10+D11</f>
        <v>1076</v>
      </c>
      <c r="E12" s="21">
        <f>E9+E10+E11</f>
        <v>950</v>
      </c>
      <c r="F12" s="30">
        <f>E12/D12*100</f>
        <v>88.2899628252788</v>
      </c>
      <c r="G12" s="21">
        <f>G9+G10+G11</f>
        <v>99</v>
      </c>
      <c r="H12" s="30">
        <f>G12/D12*100</f>
        <v>9.200743494423792</v>
      </c>
      <c r="I12" s="21">
        <f>I9+I10+I11</f>
        <v>19</v>
      </c>
      <c r="J12" s="30">
        <f>I12/D12*100</f>
        <v>1.7657992565055762</v>
      </c>
      <c r="K12" s="21">
        <f>K9+K10+K11</f>
        <v>8</v>
      </c>
      <c r="L12" s="28">
        <f>K12/D12*100</f>
        <v>0.7434944237918215</v>
      </c>
      <c r="M12" s="21">
        <f>M9+M10+M11</f>
        <v>84</v>
      </c>
      <c r="N12" s="30">
        <f>M12/D12*100</f>
        <v>7.806691449814126</v>
      </c>
      <c r="O12" s="21">
        <f>O9+O10+O11</f>
        <v>683</v>
      </c>
      <c r="P12" s="30">
        <f>O12/D12*100</f>
        <v>63.47583643122676</v>
      </c>
      <c r="Q12" s="21">
        <f>Q9+Q10+Q11</f>
        <v>308</v>
      </c>
      <c r="R12" s="30">
        <f>Q12/D12*100</f>
        <v>28.624535315985128</v>
      </c>
      <c r="S12" s="21">
        <f>S9+S10+S11</f>
        <v>1</v>
      </c>
      <c r="T12" s="30">
        <f>S12/D12*100</f>
        <v>0.09293680297397769</v>
      </c>
      <c r="U12" s="21">
        <f>U9+U10+U11</f>
        <v>0</v>
      </c>
      <c r="V12" s="28">
        <f>U12/D12*100</f>
        <v>0</v>
      </c>
      <c r="W12" s="29">
        <f>F12+H12+J12+L12</f>
        <v>99.99999999999999</v>
      </c>
      <c r="X12" s="29">
        <f>N12+P12+R12+T12+V12</f>
        <v>100</v>
      </c>
    </row>
    <row r="13" spans="3:24" ht="11.25" customHeight="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16"/>
      <c r="X13" s="16"/>
    </row>
    <row r="14" ht="13.5" customHeight="1"/>
    <row r="15" spans="3:26" ht="18.75"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3:26" ht="18.75">
      <c r="C16" s="1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3:26" ht="18.75">
      <c r="C17" s="1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</sheetData>
  <sheetProtection/>
  <mergeCells count="25">
    <mergeCell ref="D6:D8"/>
    <mergeCell ref="E6:L6"/>
    <mergeCell ref="M6:V6"/>
    <mergeCell ref="E7:F7"/>
    <mergeCell ref="K7:L7"/>
    <mergeCell ref="M7:N7"/>
    <mergeCell ref="B9:B12"/>
    <mergeCell ref="B2:G2"/>
    <mergeCell ref="A9:A12"/>
    <mergeCell ref="W6:W8"/>
    <mergeCell ref="A4:V4"/>
    <mergeCell ref="S2:U2"/>
    <mergeCell ref="A6:A8"/>
    <mergeCell ref="B6:B8"/>
    <mergeCell ref="C6:C8"/>
    <mergeCell ref="X6:X8"/>
    <mergeCell ref="D15:Z15"/>
    <mergeCell ref="D16:Z16"/>
    <mergeCell ref="D17:Z17"/>
    <mergeCell ref="S7:T7"/>
    <mergeCell ref="U7:V7"/>
    <mergeCell ref="G7:H7"/>
    <mergeCell ref="I7:J7"/>
    <mergeCell ref="O7:P7"/>
    <mergeCell ref="Q7:R7"/>
  </mergeCells>
  <printOptions/>
  <pageMargins left="0" right="0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Y15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6.421875" style="8" customWidth="1"/>
    <col min="2" max="2" width="14.421875" style="8" customWidth="1"/>
    <col min="3" max="3" width="10.8515625" style="2" customWidth="1"/>
    <col min="4" max="4" width="10.57421875" style="2" customWidth="1"/>
    <col min="5" max="5" width="9.8515625" style="2" customWidth="1"/>
    <col min="6" max="6" width="9.7109375" style="2" customWidth="1"/>
    <col min="7" max="7" width="6.57421875" style="2" customWidth="1"/>
    <col min="8" max="8" width="6.28125" style="2" customWidth="1"/>
    <col min="9" max="9" width="6.140625" style="2" customWidth="1"/>
    <col min="10" max="10" width="7.140625" style="2" customWidth="1"/>
    <col min="11" max="11" width="9.8515625" style="2" customWidth="1"/>
    <col min="12" max="12" width="8.421875" style="2" customWidth="1"/>
    <col min="13" max="13" width="8.140625" style="2" customWidth="1"/>
    <col min="14" max="14" width="8.28125" style="2" customWidth="1"/>
    <col min="15" max="15" width="8.8515625" style="2" customWidth="1"/>
    <col min="16" max="16" width="14.7109375" style="2" customWidth="1"/>
    <col min="17" max="16384" width="9.140625" style="2" customWidth="1"/>
  </cols>
  <sheetData>
    <row r="1" spans="1:16" ht="15.75">
      <c r="A1" s="52" t="s">
        <v>31</v>
      </c>
      <c r="B1" s="52"/>
      <c r="C1" s="52"/>
      <c r="D1" s="52"/>
      <c r="E1" s="52"/>
      <c r="O1" s="62" t="s">
        <v>40</v>
      </c>
      <c r="P1" s="62"/>
    </row>
    <row r="2" spans="1:16" ht="15.75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5" spans="1:16" s="8" customFormat="1" ht="18.75" customHeight="1">
      <c r="A5" s="35" t="s">
        <v>13</v>
      </c>
      <c r="B5" s="35" t="s">
        <v>37</v>
      </c>
      <c r="C5" s="60" t="s">
        <v>38</v>
      </c>
      <c r="D5" s="57" t="s">
        <v>25</v>
      </c>
      <c r="E5" s="58"/>
      <c r="F5" s="58"/>
      <c r="G5" s="59"/>
      <c r="H5" s="57" t="s">
        <v>28</v>
      </c>
      <c r="I5" s="58"/>
      <c r="J5" s="58"/>
      <c r="K5" s="59"/>
      <c r="L5" s="57" t="s">
        <v>15</v>
      </c>
      <c r="M5" s="58"/>
      <c r="N5" s="58"/>
      <c r="O5" s="58"/>
      <c r="P5" s="59"/>
    </row>
    <row r="6" spans="1:16" ht="77.25" customHeight="1" thickBot="1">
      <c r="A6" s="35"/>
      <c r="B6" s="35"/>
      <c r="C6" s="61"/>
      <c r="D6" s="9" t="s">
        <v>26</v>
      </c>
      <c r="E6" s="9" t="s">
        <v>27</v>
      </c>
      <c r="F6" s="9" t="s">
        <v>14</v>
      </c>
      <c r="G6" s="9" t="s">
        <v>16</v>
      </c>
      <c r="H6" s="9" t="s">
        <v>29</v>
      </c>
      <c r="I6" s="9" t="s">
        <v>14</v>
      </c>
      <c r="J6" s="9" t="s">
        <v>16</v>
      </c>
      <c r="K6" s="9" t="s">
        <v>39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</row>
    <row r="7" spans="1:16" ht="19.5" customHeight="1">
      <c r="A7" s="35">
        <v>1</v>
      </c>
      <c r="B7" s="53" t="s">
        <v>41</v>
      </c>
      <c r="C7" s="3" t="s">
        <v>24</v>
      </c>
      <c r="D7" s="27">
        <v>390</v>
      </c>
      <c r="E7" s="27">
        <v>388</v>
      </c>
      <c r="F7" s="22">
        <v>277</v>
      </c>
      <c r="G7" s="3">
        <v>0</v>
      </c>
      <c r="H7" s="3">
        <v>3</v>
      </c>
      <c r="I7" s="3">
        <v>1</v>
      </c>
      <c r="J7" s="3">
        <v>0</v>
      </c>
      <c r="K7" s="13">
        <f>H7*100/D7</f>
        <v>0.7692307692307693</v>
      </c>
      <c r="L7" s="3">
        <v>0</v>
      </c>
      <c r="M7" s="3">
        <v>0</v>
      </c>
      <c r="N7" s="3">
        <v>0</v>
      </c>
      <c r="O7" s="3">
        <v>0</v>
      </c>
      <c r="P7" s="3">
        <v>3</v>
      </c>
    </row>
    <row r="8" spans="1:16" ht="19.5" customHeight="1">
      <c r="A8" s="35"/>
      <c r="B8" s="54"/>
      <c r="C8" s="3" t="s">
        <v>22</v>
      </c>
      <c r="D8" s="27">
        <v>320</v>
      </c>
      <c r="E8" s="27">
        <v>318</v>
      </c>
      <c r="F8" s="22">
        <v>168</v>
      </c>
      <c r="G8" s="3">
        <v>0</v>
      </c>
      <c r="H8" s="3">
        <v>2</v>
      </c>
      <c r="I8" s="3">
        <v>1</v>
      </c>
      <c r="J8" s="3">
        <v>0</v>
      </c>
      <c r="K8" s="13">
        <f>H8*100/D8</f>
        <v>0.625</v>
      </c>
      <c r="L8" s="3">
        <v>0</v>
      </c>
      <c r="M8" s="3">
        <v>0</v>
      </c>
      <c r="N8" s="3">
        <v>0</v>
      </c>
      <c r="O8" s="3">
        <v>0</v>
      </c>
      <c r="P8" s="3">
        <v>2</v>
      </c>
    </row>
    <row r="9" spans="1:16" ht="19.5" customHeight="1">
      <c r="A9" s="35"/>
      <c r="B9" s="54"/>
      <c r="C9" s="3" t="s">
        <v>23</v>
      </c>
      <c r="D9" s="27">
        <v>371</v>
      </c>
      <c r="E9" s="27">
        <v>370</v>
      </c>
      <c r="F9" s="22">
        <v>181</v>
      </c>
      <c r="G9" s="3">
        <v>0</v>
      </c>
      <c r="H9" s="3">
        <v>1</v>
      </c>
      <c r="I9" s="3">
        <v>1</v>
      </c>
      <c r="J9" s="3">
        <v>0</v>
      </c>
      <c r="K9" s="13">
        <f>H9*100/D9</f>
        <v>0.2695417789757412</v>
      </c>
      <c r="L9" s="3">
        <v>0</v>
      </c>
      <c r="M9" s="3">
        <v>0</v>
      </c>
      <c r="N9" s="3">
        <v>0</v>
      </c>
      <c r="O9" s="3">
        <v>0</v>
      </c>
      <c r="P9" s="3">
        <v>1</v>
      </c>
    </row>
    <row r="10" spans="1:16" s="11" customFormat="1" ht="19.5" customHeight="1" thickBot="1">
      <c r="A10" s="35"/>
      <c r="B10" s="55"/>
      <c r="C10" s="24" t="s">
        <v>32</v>
      </c>
      <c r="D10" s="25">
        <f>D7+D8+D9</f>
        <v>1081</v>
      </c>
      <c r="E10" s="25">
        <f aca="true" t="shared" si="0" ref="E10:P10">E7+E8+E9</f>
        <v>1076</v>
      </c>
      <c r="F10" s="25">
        <f t="shared" si="0"/>
        <v>626</v>
      </c>
      <c r="G10" s="25">
        <f t="shared" si="0"/>
        <v>0</v>
      </c>
      <c r="H10" s="25">
        <f t="shared" si="0"/>
        <v>6</v>
      </c>
      <c r="I10" s="25">
        <f t="shared" si="0"/>
        <v>3</v>
      </c>
      <c r="J10" s="25">
        <f t="shared" si="0"/>
        <v>0</v>
      </c>
      <c r="K10" s="26">
        <f>H10*100/D10</f>
        <v>0.5550416281221091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6</v>
      </c>
    </row>
    <row r="13" spans="11:13" ht="15.75">
      <c r="K13" s="23"/>
      <c r="L13" s="23"/>
      <c r="M13" s="23"/>
    </row>
    <row r="14" spans="2:25" ht="27" customHeight="1">
      <c r="B14" s="14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2:25" ht="24.75" customHeight="1">
      <c r="B15" s="1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</sheetData>
  <sheetProtection/>
  <mergeCells count="13">
    <mergeCell ref="B5:B6"/>
    <mergeCell ref="A5:A6"/>
    <mergeCell ref="O1:P1"/>
    <mergeCell ref="A2:P2"/>
    <mergeCell ref="B7:B10"/>
    <mergeCell ref="A7:A10"/>
    <mergeCell ref="C14:Y14"/>
    <mergeCell ref="C15:Y15"/>
    <mergeCell ref="A1:E1"/>
    <mergeCell ref="L5:P5"/>
    <mergeCell ref="D5:G5"/>
    <mergeCell ref="H5:K5"/>
    <mergeCell ref="C5:C6"/>
  </mergeCells>
  <printOptions/>
  <pageMargins left="0.24" right="0" top="0.6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Bùi Quán</dc:creator>
  <cp:keywords/>
  <dc:description/>
  <cp:lastModifiedBy>Admin</cp:lastModifiedBy>
  <cp:lastPrinted>2019-05-27T08:12:01Z</cp:lastPrinted>
  <dcterms:created xsi:type="dcterms:W3CDTF">1996-10-14T23:33:28Z</dcterms:created>
  <dcterms:modified xsi:type="dcterms:W3CDTF">2021-09-28T08:39:08Z</dcterms:modified>
  <cp:category/>
  <cp:version/>
  <cp:contentType/>
  <cp:contentStatus/>
</cp:coreProperties>
</file>